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a.dima\Desktop\"/>
    </mc:Choice>
  </mc:AlternateContent>
  <bookViews>
    <workbookView xWindow="0" yWindow="0" windowWidth="28800" windowHeight="12000"/>
  </bookViews>
  <sheets>
    <sheet name="C2021" sheetId="1" r:id="rId1"/>
    <sheet name="Sheet1" sheetId="2" state="hidden" r:id="rId2"/>
  </sheets>
  <definedNames>
    <definedName name="_xlnm._FilterDatabase" localSheetId="0" hidden="1">'C2021'!$A$7:$L$50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H8" i="1"/>
  <c r="J9" i="1"/>
  <c r="J10" i="1"/>
  <c r="J11" i="1"/>
  <c r="H11" i="1" s="1"/>
  <c r="J12" i="1"/>
  <c r="H12" i="1" s="1"/>
  <c r="J13" i="1"/>
  <c r="J14" i="1"/>
  <c r="H14" i="1" s="1"/>
  <c r="J15" i="1"/>
  <c r="H15" i="1" s="1"/>
  <c r="J16" i="1"/>
  <c r="J17" i="1"/>
  <c r="H17" i="1" s="1"/>
  <c r="J18" i="1"/>
  <c r="J19" i="1"/>
  <c r="H19" i="1" s="1"/>
  <c r="J20" i="1"/>
  <c r="H20" i="1" s="1"/>
  <c r="J21" i="1"/>
  <c r="H21" i="1" s="1"/>
  <c r="J22" i="1"/>
  <c r="J23" i="1"/>
  <c r="J24" i="1"/>
  <c r="H24" i="1" s="1"/>
  <c r="J25" i="1"/>
  <c r="H25" i="1" s="1"/>
  <c r="J26" i="1"/>
  <c r="H26" i="1" s="1"/>
  <c r="J27" i="1"/>
  <c r="H27" i="1" s="1"/>
  <c r="J28" i="1"/>
  <c r="J29" i="1"/>
  <c r="H29" i="1" s="1"/>
  <c r="J30" i="1"/>
  <c r="H30" i="1" s="1"/>
  <c r="J31" i="1"/>
  <c r="H31" i="1" s="1"/>
  <c r="J32" i="1"/>
  <c r="H32" i="1" s="1"/>
  <c r="J33" i="1"/>
  <c r="H33" i="1" s="1"/>
  <c r="J34" i="1"/>
  <c r="J35" i="1"/>
  <c r="H35" i="1" s="1"/>
  <c r="J36" i="1"/>
  <c r="H36" i="1" s="1"/>
  <c r="J37" i="1"/>
  <c r="J38" i="1"/>
  <c r="H38" i="1" s="1"/>
  <c r="J39" i="1"/>
  <c r="H39" i="1" s="1"/>
  <c r="J40" i="1"/>
  <c r="J41" i="1"/>
  <c r="J42" i="1"/>
  <c r="H42" i="1" s="1"/>
  <c r="J43" i="1"/>
  <c r="H43" i="1" s="1"/>
  <c r="J44" i="1"/>
  <c r="H44" i="1" s="1"/>
  <c r="J45" i="1"/>
  <c r="H45" i="1" s="1"/>
  <c r="J46" i="1"/>
  <c r="J47" i="1"/>
  <c r="J48" i="1"/>
  <c r="H48" i="1" s="1"/>
  <c r="J49" i="1"/>
  <c r="H49" i="1" s="1"/>
  <c r="H13" i="1"/>
  <c r="H37" i="1"/>
  <c r="F50" i="1"/>
  <c r="G50" i="1"/>
  <c r="H10" i="1"/>
  <c r="H16" i="1"/>
  <c r="H18" i="1"/>
  <c r="H22" i="1"/>
  <c r="H23" i="1"/>
  <c r="H28" i="1"/>
  <c r="H34" i="1"/>
  <c r="H40" i="1"/>
  <c r="H41" i="1"/>
  <c r="H46" i="1"/>
  <c r="H47" i="1"/>
  <c r="J50" i="1" l="1"/>
  <c r="H9" i="1"/>
  <c r="H50" i="1"/>
  <c r="K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50" i="1" l="1"/>
  <c r="D50" i="1" l="1"/>
  <c r="C50" i="1"/>
  <c r="I50" i="1" l="1"/>
</calcChain>
</file>

<file path=xl/sharedStrings.xml><?xml version="1.0" encoding="utf-8"?>
<sst xmlns="http://schemas.openxmlformats.org/spreadsheetml/2006/main" count="65" uniqueCount="64">
  <si>
    <t>Centrul judetean APIA</t>
  </si>
  <si>
    <t>Alba</t>
  </si>
  <si>
    <t>Arges</t>
  </si>
  <si>
    <t>Arad</t>
  </si>
  <si>
    <t>Bucuresti</t>
  </si>
  <si>
    <t>Bacau</t>
  </si>
  <si>
    <t>Bihor</t>
  </si>
  <si>
    <t>Bistrita - Nasaud</t>
  </si>
  <si>
    <t>Braila</t>
  </si>
  <si>
    <t>Botosani</t>
  </si>
  <si>
    <t>Brasov</t>
  </si>
  <si>
    <t>Buzau</t>
  </si>
  <si>
    <t>Cluj</t>
  </si>
  <si>
    <t>Calarasi</t>
  </si>
  <si>
    <t>Caras - Severin</t>
  </si>
  <si>
    <t>Constanta</t>
  </si>
  <si>
    <t>Covasna</t>
  </si>
  <si>
    <t>Dambovita</t>
  </si>
  <si>
    <t>Dolj</t>
  </si>
  <si>
    <t>Gorj</t>
  </si>
  <si>
    <t>Galati</t>
  </si>
  <si>
    <t>Giurgiu</t>
  </si>
  <si>
    <t>Hunedoara</t>
  </si>
  <si>
    <t>Harghita</t>
  </si>
  <si>
    <t>Ilfov</t>
  </si>
  <si>
    <t>Ialomita</t>
  </si>
  <si>
    <t>Iasi</t>
  </si>
  <si>
    <t>Mehedinti</t>
  </si>
  <si>
    <t>Maramures</t>
  </si>
  <si>
    <t>Mures</t>
  </si>
  <si>
    <t>Neamt</t>
  </si>
  <si>
    <t>Olt</t>
  </si>
  <si>
    <t>Prahova</t>
  </si>
  <si>
    <t>Sibiu</t>
  </si>
  <si>
    <t>Salaj</t>
  </si>
  <si>
    <t>Satu Mare</t>
  </si>
  <si>
    <t>Suceava</t>
  </si>
  <si>
    <t>Tulcea</t>
  </si>
  <si>
    <t>Timis</t>
  </si>
  <si>
    <t>Teleorman</t>
  </si>
  <si>
    <t>Valcea</t>
  </si>
  <si>
    <t>Vrancea</t>
  </si>
  <si>
    <t>Vaslui</t>
  </si>
  <si>
    <t>TOTAL</t>
  </si>
  <si>
    <r>
      <t xml:space="preserve">Numar beneficiari </t>
    </r>
    <r>
      <rPr>
        <b/>
        <sz val="12"/>
        <color rgb="FFFF0000"/>
        <rFont val="Trebuchet MS"/>
        <family val="2"/>
      </rPr>
      <t>avans</t>
    </r>
    <r>
      <rPr>
        <b/>
        <sz val="12"/>
        <rFont val="Trebuchet MS"/>
        <family val="2"/>
      </rPr>
      <t xml:space="preserve">
Campania 2020</t>
    </r>
  </si>
  <si>
    <r>
      <t xml:space="preserve">Numar fermieri autorizati la </t>
    </r>
    <r>
      <rPr>
        <b/>
        <sz val="12"/>
        <color rgb="FFFF0000"/>
        <rFont val="Trebuchet MS"/>
        <family val="2"/>
      </rPr>
      <t>plata finala</t>
    </r>
    <r>
      <rPr>
        <b/>
        <sz val="12"/>
        <rFont val="Trebuchet MS"/>
        <family val="2"/>
      </rPr>
      <t xml:space="preserve">
Campania 2020
</t>
    </r>
  </si>
  <si>
    <r>
      <t xml:space="preserve">Suma autorizata  FEGA  </t>
    </r>
    <r>
      <rPr>
        <b/>
        <sz val="12"/>
        <color rgb="FFFF0000"/>
        <rFont val="Trebuchet MS"/>
        <family val="2"/>
      </rPr>
      <t>plata finala</t>
    </r>
    <r>
      <rPr>
        <b/>
        <sz val="12"/>
        <rFont val="Trebuchet MS"/>
        <family val="2"/>
      </rPr>
      <t xml:space="preserve"> Campania 2020
 - euro -
</t>
    </r>
  </si>
  <si>
    <t>Total cereri primite Campania 2020</t>
  </si>
  <si>
    <r>
      <t xml:space="preserve">Total cereri eligibile la </t>
    </r>
    <r>
      <rPr>
        <b/>
        <sz val="12"/>
        <color rgb="FFFF0000"/>
        <rFont val="Trebuchet MS"/>
        <family val="2"/>
      </rPr>
      <t xml:space="preserve">plata finala </t>
    </r>
    <r>
      <rPr>
        <b/>
        <sz val="12"/>
        <rFont val="Trebuchet MS"/>
        <family val="2"/>
      </rPr>
      <t xml:space="preserve">
Campania 2020</t>
    </r>
  </si>
  <si>
    <t>% numar beneficiari plata finala/ numar fermieri eligibili la plata finala care au solicitat sprijin in Campania 2020</t>
  </si>
  <si>
    <r>
      <t xml:space="preserve">Suma autorizata Bugetul National </t>
    </r>
    <r>
      <rPr>
        <b/>
        <sz val="12"/>
        <color rgb="FFFF0000"/>
        <rFont val="Trebuchet MS"/>
        <family val="2"/>
      </rPr>
      <t>plata finala</t>
    </r>
    <r>
      <rPr>
        <b/>
        <sz val="12"/>
        <rFont val="Trebuchet MS"/>
        <family val="2"/>
      </rPr>
      <t xml:space="preserve">
 Campania 2020 
 - euro -
</t>
    </r>
  </si>
  <si>
    <r>
      <t xml:space="preserve">Suma autorizata FEADR+
cofinantare Buget National </t>
    </r>
    <r>
      <rPr>
        <b/>
        <sz val="12"/>
        <color rgb="FFFF0000"/>
        <rFont val="Trebuchet MS"/>
        <family val="2"/>
      </rPr>
      <t>plata finala</t>
    </r>
    <r>
      <rPr>
        <b/>
        <sz val="12"/>
        <rFont val="Trebuchet MS"/>
        <family val="2"/>
      </rPr>
      <t xml:space="preserve">
 Campania 2020 
 - euro -
</t>
    </r>
  </si>
  <si>
    <r>
      <t xml:space="preserve">SITUATIA SUMELOR AUTORIZATE LA PLATA
 AVANS SI PLATA FINALA CAMPANIA 2020 PENTRU JUDETUL VRANCEA
 LA DATA DE </t>
    </r>
    <r>
      <rPr>
        <b/>
        <sz val="12"/>
        <color rgb="FFFF0000"/>
        <rFont val="Trebuchet MS"/>
        <family val="2"/>
      </rPr>
      <t>15.07.2021</t>
    </r>
  </si>
  <si>
    <r>
      <t>Suma totala autorizata transferata in contabilitate in perioada 16.10.2020 -</t>
    </r>
    <r>
      <rPr>
        <b/>
        <sz val="12"/>
        <color theme="1"/>
        <rFont val="Trebuchet MS"/>
        <family val="2"/>
      </rPr>
      <t xml:space="preserve"> 15.07.2021</t>
    </r>
    <r>
      <rPr>
        <b/>
        <sz val="12"/>
        <rFont val="Trebuchet MS"/>
        <family val="2"/>
      </rPr>
      <t xml:space="preserve">
 Campania 2020
 - euro -</t>
    </r>
  </si>
  <si>
    <t xml:space="preserve">SITUAȚIA BENEFICIARILOR AUTORIZAȚI LA PLATĂ PE JUDEȚE
CAMPANIA 2021
</t>
  </si>
  <si>
    <t>JUDEȚ</t>
  </si>
  <si>
    <t>TOTAL CERERI PRIMITE CAMPANIA 2021</t>
  </si>
  <si>
    <t>TOTAL CERERI ELIGIBILE LA PLATA FINALĂ CAMPANIA 2021</t>
  </si>
  <si>
    <t>SUMA TOTALĂ AUTORIZATĂ PENTRU PLATA FINALĂ CAMPANIA 2021              -EURO-</t>
  </si>
  <si>
    <t>% NUMĂR FERMIERI PLATA FINALĂ/ NUMĂR FERMIERI ELIGIBILILA PLATA FINALĂ CARE AU SOLICITAT SPRIJIN ÎN CAMPANIA 2021</t>
  </si>
  <si>
    <r>
      <t xml:space="preserve">Suma autorizata  FEGA  </t>
    </r>
    <r>
      <rPr>
        <b/>
        <sz val="11"/>
        <color rgb="FFFF0000"/>
        <rFont val="Trebuchet MS"/>
        <family val="2"/>
      </rPr>
      <t>plata finala</t>
    </r>
    <r>
      <rPr>
        <b/>
        <sz val="11"/>
        <rFont val="Trebuchet MS"/>
        <family val="2"/>
      </rPr>
      <t xml:space="preserve"> Campania 2021
 - euro -
</t>
    </r>
  </si>
  <si>
    <r>
      <t xml:space="preserve">Suma autorizata FEADR+
cofinantare Buget National </t>
    </r>
    <r>
      <rPr>
        <b/>
        <sz val="11"/>
        <color rgb="FFFF0000"/>
        <rFont val="Trebuchet MS"/>
        <family val="2"/>
      </rPr>
      <t>plata finala</t>
    </r>
    <r>
      <rPr>
        <b/>
        <sz val="11"/>
        <rFont val="Trebuchet MS"/>
        <family val="2"/>
      </rPr>
      <t xml:space="preserve">
 Campania 2021
 - euro -
</t>
    </r>
  </si>
  <si>
    <r>
      <t>NUMĂR FERMIERI AUTORIZA</t>
    </r>
    <r>
      <rPr>
        <b/>
        <sz val="12"/>
        <rFont val="Trebuchet MS"/>
        <family val="2"/>
      </rPr>
      <t>Ț</t>
    </r>
    <r>
      <rPr>
        <b/>
        <sz val="11"/>
        <rFont val="Trebuchet MS"/>
        <family val="2"/>
      </rPr>
      <t xml:space="preserve">I LA PLATA FINALĂ
CAMPANIA 2021
</t>
    </r>
  </si>
  <si>
    <t>ANEXA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</si>
</sst>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8"/>
      <color indexed="64"/>
      <name val="Trebuchet MS"/>
      <family val="2"/>
    </font>
    <font>
      <sz val="11"/>
      <name val="Courier New"/>
      <family val="3"/>
    </font>
    <font>
      <sz val="12"/>
      <color rgb="FFFF0000"/>
      <name val="Trebuchet MS"/>
      <family val="2"/>
    </font>
    <font>
      <b/>
      <sz val="12"/>
      <color rgb="FFFF0000"/>
      <name val="Trebuchet MS"/>
      <family val="2"/>
    </font>
    <font>
      <sz val="12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b/>
      <sz val="11"/>
      <color rgb="FFFF0000"/>
      <name val="Trebuchet MS"/>
      <family val="2"/>
    </font>
    <font>
      <sz val="1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4" fontId="1" fillId="0" borderId="0" xfId="0" applyNumberFormat="1" applyFont="1"/>
    <xf numFmtId="0" fontId="4" fillId="0" borderId="0" xfId="0" applyFont="1"/>
    <xf numFmtId="49" fontId="5" fillId="0" borderId="0" xfId="0" applyNumberFormat="1" applyFont="1"/>
    <xf numFmtId="0" fontId="0" fillId="0" borderId="0" xfId="0" applyFill="1"/>
    <xf numFmtId="4" fontId="1" fillId="0" borderId="0" xfId="0" applyNumberFormat="1" applyFont="1" applyFill="1"/>
    <xf numFmtId="0" fontId="1" fillId="0" borderId="0" xfId="0" applyFont="1" applyFill="1"/>
    <xf numFmtId="0" fontId="0" fillId="3" borderId="0" xfId="0" applyFill="1"/>
    <xf numFmtId="0" fontId="1" fillId="3" borderId="0" xfId="0" applyFont="1" applyFill="1"/>
    <xf numFmtId="0" fontId="9" fillId="0" borderId="0" xfId="0" applyFont="1"/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4" fontId="0" fillId="0" borderId="0" xfId="0" applyNumberFormat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4" borderId="12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3" fontId="12" fillId="6" borderId="13" xfId="0" applyNumberFormat="1" applyFont="1" applyFill="1" applyBorder="1" applyAlignment="1">
      <alignment horizontal="center" vertical="center" wrapText="1"/>
    </xf>
    <xf numFmtId="4" fontId="12" fillId="6" borderId="13" xfId="0" applyNumberFormat="1" applyFont="1" applyFill="1" applyBorder="1" applyAlignment="1">
      <alignment horizontal="center" vertical="center" wrapText="1"/>
    </xf>
    <xf numFmtId="4" fontId="12" fillId="6" borderId="21" xfId="0" applyNumberFormat="1" applyFont="1" applyFill="1" applyBorder="1" applyAlignment="1">
      <alignment horizontal="center" vertical="center" wrapText="1"/>
    </xf>
    <xf numFmtId="3" fontId="12" fillId="7" borderId="1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10" fontId="11" fillId="0" borderId="16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10" fontId="11" fillId="0" borderId="16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center"/>
    </xf>
    <xf numFmtId="4" fontId="11" fillId="3" borderId="22" xfId="0" applyNumberFormat="1" applyFont="1" applyFill="1" applyBorder="1" applyAlignment="1">
      <alignment horizontal="center"/>
    </xf>
    <xf numFmtId="10" fontId="11" fillId="3" borderId="16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2" fillId="4" borderId="13" xfId="0" applyNumberFormat="1" applyFont="1" applyFill="1" applyBorder="1" applyAlignment="1">
      <alignment horizontal="center" vertical="center" wrapText="1"/>
    </xf>
    <xf numFmtId="3" fontId="12" fillId="5" borderId="13" xfId="0" applyNumberFormat="1" applyFont="1" applyFill="1" applyBorder="1" applyAlignment="1">
      <alignment horizontal="center" vertical="center" wrapText="1"/>
    </xf>
    <xf numFmtId="4" fontId="12" fillId="5" borderId="13" xfId="0" applyNumberFormat="1" applyFont="1" applyFill="1" applyBorder="1" applyAlignment="1">
      <alignment horizontal="center" vertical="center" wrapText="1"/>
    </xf>
    <xf numFmtId="4" fontId="12" fillId="5" borderId="21" xfId="0" applyNumberFormat="1" applyFont="1" applyFill="1" applyBorder="1" applyAlignment="1">
      <alignment horizontal="center" vertical="center" wrapText="1"/>
    </xf>
    <xf numFmtId="10" fontId="12" fillId="7" borderId="11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0" fillId="0" borderId="25" xfId="0" applyNumberFormat="1" applyFont="1" applyFill="1" applyBorder="1" applyAlignment="1">
      <alignment horizontal="center" vertical="top" wrapText="1"/>
    </xf>
    <xf numFmtId="3" fontId="10" fillId="0" borderId="26" xfId="0" applyNumberFormat="1" applyFont="1" applyFill="1" applyBorder="1" applyAlignment="1">
      <alignment horizontal="center" vertical="top" wrapText="1"/>
    </xf>
    <xf numFmtId="3" fontId="10" fillId="0" borderId="27" xfId="0" applyNumberFormat="1" applyFont="1" applyFill="1" applyBorder="1" applyAlignment="1">
      <alignment horizontal="center" vertical="top" wrapText="1"/>
    </xf>
    <xf numFmtId="3" fontId="10" fillId="0" borderId="28" xfId="0" applyNumberFormat="1" applyFont="1" applyFill="1" applyBorder="1" applyAlignment="1">
      <alignment horizontal="center" vertical="top" wrapText="1"/>
    </xf>
    <xf numFmtId="3" fontId="10" fillId="0" borderId="29" xfId="0" applyNumberFormat="1" applyFont="1" applyFill="1" applyBorder="1" applyAlignment="1">
      <alignment horizontal="center" vertical="top" wrapText="1"/>
    </xf>
    <xf numFmtId="3" fontId="10" fillId="0" borderId="24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zoomScale="69" zoomScaleNormal="69" workbookViewId="0">
      <pane xSplit="1" topLeftCell="B1" activePane="topRight" state="frozen"/>
      <selection pane="topRight" activeCell="S15" sqref="S15"/>
    </sheetView>
  </sheetViews>
  <sheetFormatPr defaultColWidth="9.140625" defaultRowHeight="18" x14ac:dyDescent="0.35"/>
  <cols>
    <col min="1" max="1" width="4" style="6" customWidth="1"/>
    <col min="2" max="2" width="16.85546875" style="6" customWidth="1"/>
    <col min="3" max="3" width="17.7109375" style="6" customWidth="1"/>
    <col min="4" max="4" width="17.28515625" style="6" customWidth="1"/>
    <col min="5" max="5" width="19.85546875" style="6" customWidth="1"/>
    <col min="6" max="6" width="20.7109375" style="6" hidden="1" customWidth="1"/>
    <col min="7" max="7" width="19.28515625" style="6" hidden="1" customWidth="1"/>
    <col min="8" max="8" width="21" style="6" customWidth="1"/>
    <col min="9" max="9" width="23.28515625" style="7" customWidth="1"/>
    <col min="10" max="10" width="18.28515625" style="6" hidden="1" customWidth="1"/>
    <col min="11" max="16384" width="9.140625" style="6"/>
  </cols>
  <sheetData>
    <row r="1" spans="1:12" x14ac:dyDescent="0.35">
      <c r="B1" s="60"/>
      <c r="C1" s="60"/>
      <c r="D1" s="60"/>
      <c r="E1" s="60"/>
      <c r="F1" s="60"/>
      <c r="G1" s="60"/>
      <c r="H1" s="60"/>
      <c r="I1" s="61" t="s">
        <v>63</v>
      </c>
    </row>
    <row r="2" spans="1:12" ht="12" customHeight="1" x14ac:dyDescent="0.35">
      <c r="B2" s="60"/>
      <c r="C2" s="60"/>
      <c r="D2" s="60"/>
      <c r="E2" s="60"/>
      <c r="F2" s="60"/>
      <c r="G2" s="60"/>
      <c r="H2" s="60"/>
      <c r="I2" s="62"/>
    </row>
    <row r="3" spans="1:12" ht="18" customHeight="1" x14ac:dyDescent="0.35">
      <c r="B3" s="63" t="s">
        <v>54</v>
      </c>
      <c r="C3" s="64"/>
      <c r="D3" s="64"/>
      <c r="E3" s="64"/>
      <c r="F3" s="64"/>
      <c r="G3" s="64"/>
      <c r="H3" s="64"/>
      <c r="I3" s="65"/>
    </row>
    <row r="4" spans="1:12" ht="32.25" customHeight="1" x14ac:dyDescent="0.35">
      <c r="B4" s="66"/>
      <c r="C4" s="67"/>
      <c r="D4" s="67"/>
      <c r="E4" s="67"/>
      <c r="F4" s="67"/>
      <c r="G4" s="67"/>
      <c r="H4" s="67"/>
      <c r="I4" s="68"/>
    </row>
    <row r="5" spans="1:12" ht="14.25" customHeight="1" x14ac:dyDescent="0.35">
      <c r="B5" s="25"/>
      <c r="C5" s="25"/>
      <c r="D5" s="25"/>
      <c r="E5" s="26"/>
      <c r="F5" s="26"/>
      <c r="G5" s="26"/>
      <c r="H5" s="26"/>
      <c r="I5" s="25"/>
    </row>
    <row r="6" spans="1:12" ht="0.75" customHeight="1" thickBot="1" x14ac:dyDescent="0.4">
      <c r="B6" s="25"/>
      <c r="C6" s="25"/>
      <c r="D6" s="25"/>
      <c r="E6" s="26"/>
      <c r="F6" s="26"/>
      <c r="G6" s="26"/>
      <c r="H6" s="26"/>
      <c r="I6" s="25"/>
    </row>
    <row r="7" spans="1:12" ht="151.5" customHeight="1" thickBot="1" x14ac:dyDescent="0.4">
      <c r="B7" s="27" t="s">
        <v>55</v>
      </c>
      <c r="C7" s="28" t="s">
        <v>56</v>
      </c>
      <c r="D7" s="28" t="s">
        <v>57</v>
      </c>
      <c r="E7" s="29" t="s">
        <v>62</v>
      </c>
      <c r="F7" s="30" t="s">
        <v>60</v>
      </c>
      <c r="G7" s="30" t="s">
        <v>61</v>
      </c>
      <c r="H7" s="31" t="s">
        <v>58</v>
      </c>
      <c r="I7" s="32" t="s">
        <v>59</v>
      </c>
    </row>
    <row r="8" spans="1:12" x14ac:dyDescent="0.35">
      <c r="A8"/>
      <c r="B8" s="33" t="s">
        <v>1</v>
      </c>
      <c r="C8" s="34">
        <v>21840</v>
      </c>
      <c r="D8" s="34">
        <v>21779</v>
      </c>
      <c r="E8" s="35">
        <v>7947</v>
      </c>
      <c r="F8" s="36">
        <v>2304282.5499999998</v>
      </c>
      <c r="G8" s="36">
        <v>2325901.33</v>
      </c>
      <c r="H8" s="37">
        <f t="shared" ref="H8:H50" si="0">J8</f>
        <v>4630183.88</v>
      </c>
      <c r="I8" s="38">
        <f t="shared" ref="I8:I50" si="1">E8/D8</f>
        <v>0.36489278662932184</v>
      </c>
      <c r="J8" s="24">
        <f t="shared" ref="J8:J49" si="2">F8+G8</f>
        <v>4630183.88</v>
      </c>
      <c r="L8" s="10"/>
    </row>
    <row r="9" spans="1:12" x14ac:dyDescent="0.35">
      <c r="A9"/>
      <c r="B9" s="39" t="s">
        <v>2</v>
      </c>
      <c r="C9" s="34">
        <v>20718</v>
      </c>
      <c r="D9" s="34">
        <v>20678</v>
      </c>
      <c r="E9" s="35">
        <v>13986</v>
      </c>
      <c r="F9" s="36">
        <v>1750284.34</v>
      </c>
      <c r="G9" s="36">
        <v>1301955.95</v>
      </c>
      <c r="H9" s="37">
        <f t="shared" si="0"/>
        <v>3052240.29</v>
      </c>
      <c r="I9" s="38">
        <f t="shared" si="1"/>
        <v>0.67637102234258628</v>
      </c>
      <c r="J9" s="24">
        <f t="shared" si="2"/>
        <v>3052240.29</v>
      </c>
      <c r="L9" s="10"/>
    </row>
    <row r="10" spans="1:12" x14ac:dyDescent="0.35">
      <c r="A10"/>
      <c r="B10" s="39" t="s">
        <v>3</v>
      </c>
      <c r="C10" s="34">
        <v>20654</v>
      </c>
      <c r="D10" s="34">
        <v>20624</v>
      </c>
      <c r="E10" s="35">
        <v>10209</v>
      </c>
      <c r="F10" s="36">
        <v>2827187.27</v>
      </c>
      <c r="G10" s="36">
        <v>1740564.44</v>
      </c>
      <c r="H10" s="37">
        <f t="shared" si="0"/>
        <v>4567751.71</v>
      </c>
      <c r="I10" s="38">
        <f t="shared" si="1"/>
        <v>0.49500581846392555</v>
      </c>
      <c r="J10" s="24">
        <f t="shared" si="2"/>
        <v>4567751.71</v>
      </c>
      <c r="L10" s="10"/>
    </row>
    <row r="11" spans="1:12" x14ac:dyDescent="0.35">
      <c r="A11"/>
      <c r="B11" s="39" t="s">
        <v>4</v>
      </c>
      <c r="C11" s="34">
        <v>664</v>
      </c>
      <c r="D11" s="34">
        <v>661</v>
      </c>
      <c r="E11" s="35">
        <v>514</v>
      </c>
      <c r="F11" s="36">
        <v>85067.75</v>
      </c>
      <c r="G11" s="36">
        <v>59506.12</v>
      </c>
      <c r="H11" s="37">
        <f t="shared" si="0"/>
        <v>144573.87</v>
      </c>
      <c r="I11" s="38">
        <f t="shared" si="1"/>
        <v>0.77760968229954619</v>
      </c>
      <c r="J11" s="24">
        <f t="shared" si="2"/>
        <v>144573.87</v>
      </c>
      <c r="L11" s="10"/>
    </row>
    <row r="12" spans="1:12" s="11" customFormat="1" x14ac:dyDescent="0.35">
      <c r="A12"/>
      <c r="B12" s="40" t="s">
        <v>5</v>
      </c>
      <c r="C12" s="34">
        <v>16573</v>
      </c>
      <c r="D12" s="34">
        <v>16518</v>
      </c>
      <c r="E12" s="35">
        <v>12359</v>
      </c>
      <c r="F12" s="36">
        <v>1867414.91</v>
      </c>
      <c r="G12" s="36">
        <v>976053.75</v>
      </c>
      <c r="H12" s="37">
        <f t="shared" si="0"/>
        <v>2843468.66</v>
      </c>
      <c r="I12" s="38">
        <f t="shared" si="1"/>
        <v>0.7482140694999394</v>
      </c>
      <c r="J12" s="24">
        <f t="shared" si="2"/>
        <v>2843468.66</v>
      </c>
      <c r="L12" s="10"/>
    </row>
    <row r="13" spans="1:12" ht="18.75" thickBot="1" x14ac:dyDescent="0.4">
      <c r="A13"/>
      <c r="B13" s="49" t="s">
        <v>6</v>
      </c>
      <c r="C13" s="34">
        <v>35011</v>
      </c>
      <c r="D13" s="34">
        <v>34976</v>
      </c>
      <c r="E13" s="35">
        <v>14800</v>
      </c>
      <c r="F13" s="36">
        <v>2414230.8199999998</v>
      </c>
      <c r="G13" s="36">
        <v>979300.82</v>
      </c>
      <c r="H13" s="37">
        <f t="shared" si="0"/>
        <v>3393531.6399999997</v>
      </c>
      <c r="I13" s="38">
        <f t="shared" si="1"/>
        <v>0.42314730100640441</v>
      </c>
      <c r="J13" s="24">
        <f t="shared" si="2"/>
        <v>3393531.6399999997</v>
      </c>
      <c r="L13" s="10"/>
    </row>
    <row r="14" spans="1:12" ht="18.75" thickBot="1" x14ac:dyDescent="0.4">
      <c r="A14"/>
      <c r="B14" s="58" t="s">
        <v>7</v>
      </c>
      <c r="C14" s="56">
        <v>30013</v>
      </c>
      <c r="D14" s="34">
        <v>29945</v>
      </c>
      <c r="E14" s="35">
        <v>15761</v>
      </c>
      <c r="F14" s="36">
        <v>3206957.05</v>
      </c>
      <c r="G14" s="36">
        <v>2989530.15</v>
      </c>
      <c r="H14" s="37">
        <f t="shared" si="0"/>
        <v>6196487.1999999993</v>
      </c>
      <c r="I14" s="38">
        <f t="shared" si="1"/>
        <v>0.52633160794790446</v>
      </c>
      <c r="J14" s="24">
        <f t="shared" si="2"/>
        <v>6196487.1999999993</v>
      </c>
      <c r="L14" s="10"/>
    </row>
    <row r="15" spans="1:12" s="15" customFormat="1" x14ac:dyDescent="0.35">
      <c r="A15" s="13"/>
      <c r="B15" s="59" t="s">
        <v>8</v>
      </c>
      <c r="C15" s="42">
        <v>12544</v>
      </c>
      <c r="D15" s="42">
        <v>12524</v>
      </c>
      <c r="E15" s="35">
        <v>8434</v>
      </c>
      <c r="F15" s="36">
        <v>2330142.44</v>
      </c>
      <c r="G15" s="36">
        <v>1808875.32</v>
      </c>
      <c r="H15" s="37">
        <f t="shared" si="0"/>
        <v>4139017.76</v>
      </c>
      <c r="I15" s="43">
        <f t="shared" si="1"/>
        <v>0.67342702012136701</v>
      </c>
      <c r="J15" s="24">
        <f t="shared" si="2"/>
        <v>4139017.76</v>
      </c>
      <c r="L15" s="14"/>
    </row>
    <row r="16" spans="1:12" s="15" customFormat="1" x14ac:dyDescent="0.35">
      <c r="A16" s="13"/>
      <c r="B16" s="41" t="s">
        <v>9</v>
      </c>
      <c r="C16" s="42">
        <v>30590</v>
      </c>
      <c r="D16" s="42">
        <v>30577</v>
      </c>
      <c r="E16" s="35">
        <v>16346</v>
      </c>
      <c r="F16" s="36">
        <v>2754317.42</v>
      </c>
      <c r="G16" s="36">
        <v>15261.01</v>
      </c>
      <c r="H16" s="37">
        <f t="shared" si="0"/>
        <v>2769578.4299999997</v>
      </c>
      <c r="I16" s="43">
        <f t="shared" si="1"/>
        <v>0.53458481865454421</v>
      </c>
      <c r="J16" s="24">
        <f t="shared" si="2"/>
        <v>2769578.4299999997</v>
      </c>
      <c r="L16" s="14"/>
    </row>
    <row r="17" spans="1:12" x14ac:dyDescent="0.35">
      <c r="A17"/>
      <c r="B17" s="39" t="s">
        <v>10</v>
      </c>
      <c r="C17" s="34">
        <v>15104</v>
      </c>
      <c r="D17" s="34">
        <v>15079</v>
      </c>
      <c r="E17" s="35">
        <v>9620</v>
      </c>
      <c r="F17" s="36">
        <v>2816200.73</v>
      </c>
      <c r="G17" s="36">
        <v>2805239.55</v>
      </c>
      <c r="H17" s="37">
        <f t="shared" si="0"/>
        <v>5621440.2799999993</v>
      </c>
      <c r="I17" s="38">
        <f t="shared" si="1"/>
        <v>0.63797334040718878</v>
      </c>
      <c r="J17" s="24">
        <f t="shared" si="2"/>
        <v>5621440.2799999993</v>
      </c>
      <c r="L17" s="10"/>
    </row>
    <row r="18" spans="1:12" x14ac:dyDescent="0.35">
      <c r="A18"/>
      <c r="B18" s="39" t="s">
        <v>11</v>
      </c>
      <c r="C18" s="34">
        <v>17920</v>
      </c>
      <c r="D18" s="34">
        <v>17887</v>
      </c>
      <c r="E18" s="35">
        <v>11268</v>
      </c>
      <c r="F18" s="36">
        <v>1866415.88</v>
      </c>
      <c r="G18" s="36">
        <v>2228275.31</v>
      </c>
      <c r="H18" s="37">
        <f t="shared" si="0"/>
        <v>4094691.19</v>
      </c>
      <c r="I18" s="38">
        <f t="shared" si="1"/>
        <v>0.62995471571532402</v>
      </c>
      <c r="J18" s="24">
        <f t="shared" si="2"/>
        <v>4094691.19</v>
      </c>
      <c r="L18" s="10"/>
    </row>
    <row r="19" spans="1:12" x14ac:dyDescent="0.35">
      <c r="A19"/>
      <c r="B19" s="39" t="s">
        <v>12</v>
      </c>
      <c r="C19" s="34">
        <v>29863</v>
      </c>
      <c r="D19" s="34">
        <v>29732</v>
      </c>
      <c r="E19" s="35">
        <v>11191</v>
      </c>
      <c r="F19" s="36">
        <v>2384520.2400000002</v>
      </c>
      <c r="G19" s="36">
        <v>1526818.72</v>
      </c>
      <c r="H19" s="37">
        <f t="shared" si="0"/>
        <v>3911338.96</v>
      </c>
      <c r="I19" s="38">
        <f t="shared" si="1"/>
        <v>0.37639580250235438</v>
      </c>
      <c r="J19" s="24">
        <f t="shared" si="2"/>
        <v>3911338.96</v>
      </c>
      <c r="L19" s="10"/>
    </row>
    <row r="20" spans="1:12" s="15" customFormat="1" ht="18.75" thickBot="1" x14ac:dyDescent="0.4">
      <c r="A20" s="13"/>
      <c r="B20" s="57" t="s">
        <v>13</v>
      </c>
      <c r="C20" s="42">
        <v>6255</v>
      </c>
      <c r="D20" s="42">
        <v>6238</v>
      </c>
      <c r="E20" s="42">
        <v>3793</v>
      </c>
      <c r="F20" s="36">
        <v>1006390.52</v>
      </c>
      <c r="G20" s="36">
        <v>898668.26</v>
      </c>
      <c r="H20" s="37">
        <f t="shared" si="0"/>
        <v>1905058.78</v>
      </c>
      <c r="I20" s="43">
        <f t="shared" si="1"/>
        <v>0.60804745110612379</v>
      </c>
      <c r="J20" s="24">
        <f t="shared" si="2"/>
        <v>1905058.78</v>
      </c>
      <c r="L20" s="14"/>
    </row>
    <row r="21" spans="1:12" ht="18.75" thickBot="1" x14ac:dyDescent="0.4">
      <c r="A21"/>
      <c r="B21" s="58" t="s">
        <v>14</v>
      </c>
      <c r="C21" s="56">
        <v>18693</v>
      </c>
      <c r="D21" s="34">
        <v>18652</v>
      </c>
      <c r="E21" s="35">
        <v>11126</v>
      </c>
      <c r="F21" s="36">
        <v>2120352.39</v>
      </c>
      <c r="G21" s="36">
        <v>3050715.57</v>
      </c>
      <c r="H21" s="37">
        <f t="shared" si="0"/>
        <v>5171067.96</v>
      </c>
      <c r="I21" s="38">
        <f t="shared" si="1"/>
        <v>0.59650439631138752</v>
      </c>
      <c r="J21" s="24">
        <f t="shared" si="2"/>
        <v>5171067.96</v>
      </c>
      <c r="L21" s="10"/>
    </row>
    <row r="22" spans="1:12" x14ac:dyDescent="0.35">
      <c r="A22"/>
      <c r="B22" s="33" t="s">
        <v>15</v>
      </c>
      <c r="C22" s="34">
        <v>9898</v>
      </c>
      <c r="D22" s="34">
        <v>9870</v>
      </c>
      <c r="E22" s="35">
        <v>5139</v>
      </c>
      <c r="F22" s="36">
        <v>1119316.5900000001</v>
      </c>
      <c r="G22" s="36">
        <v>1324282.73</v>
      </c>
      <c r="H22" s="37">
        <f t="shared" si="0"/>
        <v>2443599.3200000003</v>
      </c>
      <c r="I22" s="38">
        <f t="shared" si="1"/>
        <v>0.52066869300911856</v>
      </c>
      <c r="J22" s="24">
        <f t="shared" si="2"/>
        <v>2443599.3200000003</v>
      </c>
      <c r="L22" s="10"/>
    </row>
    <row r="23" spans="1:12" x14ac:dyDescent="0.35">
      <c r="A23"/>
      <c r="B23" s="39" t="s">
        <v>16</v>
      </c>
      <c r="C23" s="34">
        <v>12518</v>
      </c>
      <c r="D23" s="34">
        <v>12504</v>
      </c>
      <c r="E23" s="35">
        <v>6825</v>
      </c>
      <c r="F23" s="36">
        <v>1592823.46</v>
      </c>
      <c r="G23" s="36">
        <v>2110176.2400000002</v>
      </c>
      <c r="H23" s="37">
        <f t="shared" si="0"/>
        <v>3702999.7</v>
      </c>
      <c r="I23" s="38">
        <f t="shared" si="1"/>
        <v>0.54582533589251436</v>
      </c>
      <c r="J23" s="24">
        <f t="shared" si="2"/>
        <v>3702999.7</v>
      </c>
      <c r="L23" s="10"/>
    </row>
    <row r="24" spans="1:12" x14ac:dyDescent="0.35">
      <c r="A24"/>
      <c r="B24" s="39" t="s">
        <v>17</v>
      </c>
      <c r="C24" s="34">
        <v>24449</v>
      </c>
      <c r="D24" s="34">
        <v>24273</v>
      </c>
      <c r="E24" s="35">
        <v>15579</v>
      </c>
      <c r="F24" s="36">
        <v>1939681.75</v>
      </c>
      <c r="G24" s="36">
        <v>586007.36</v>
      </c>
      <c r="H24" s="37">
        <f t="shared" si="0"/>
        <v>2525689.11</v>
      </c>
      <c r="I24" s="38">
        <f t="shared" si="1"/>
        <v>0.64182424916573966</v>
      </c>
      <c r="J24" s="24">
        <f t="shared" si="2"/>
        <v>2525689.11</v>
      </c>
      <c r="L24" s="10"/>
    </row>
    <row r="25" spans="1:12" x14ac:dyDescent="0.35">
      <c r="A25"/>
      <c r="B25" s="39" t="s">
        <v>18</v>
      </c>
      <c r="C25" s="34">
        <v>34625</v>
      </c>
      <c r="D25" s="34">
        <v>34568</v>
      </c>
      <c r="E25" s="35">
        <v>17941</v>
      </c>
      <c r="F25" s="36">
        <v>2880346.32</v>
      </c>
      <c r="G25" s="36">
        <v>2395370.5699999998</v>
      </c>
      <c r="H25" s="37">
        <f t="shared" si="0"/>
        <v>5275716.8899999997</v>
      </c>
      <c r="I25" s="38">
        <f t="shared" si="1"/>
        <v>0.51900601712566541</v>
      </c>
      <c r="J25" s="24">
        <f t="shared" si="2"/>
        <v>5275716.8899999997</v>
      </c>
      <c r="L25" s="10"/>
    </row>
    <row r="26" spans="1:12" s="15" customFormat="1" x14ac:dyDescent="0.35">
      <c r="A26" s="13"/>
      <c r="B26" s="41" t="s">
        <v>19</v>
      </c>
      <c r="C26" s="42">
        <v>17251</v>
      </c>
      <c r="D26" s="42">
        <v>17226</v>
      </c>
      <c r="E26" s="35">
        <v>10895</v>
      </c>
      <c r="F26" s="36">
        <v>1323652.3999999999</v>
      </c>
      <c r="G26" s="36">
        <v>911651.79</v>
      </c>
      <c r="H26" s="37">
        <f t="shared" si="0"/>
        <v>2235304.19</v>
      </c>
      <c r="I26" s="38">
        <f t="shared" si="1"/>
        <v>0.6324741669569256</v>
      </c>
      <c r="J26" s="24">
        <f t="shared" si="2"/>
        <v>2235304.19</v>
      </c>
      <c r="L26" s="14"/>
    </row>
    <row r="27" spans="1:12" s="15" customFormat="1" x14ac:dyDescent="0.35">
      <c r="A27" s="13"/>
      <c r="B27" s="41" t="s">
        <v>20</v>
      </c>
      <c r="C27" s="42">
        <v>18049</v>
      </c>
      <c r="D27" s="42">
        <v>18023</v>
      </c>
      <c r="E27" s="35">
        <v>7109</v>
      </c>
      <c r="F27" s="36">
        <v>1042770.27</v>
      </c>
      <c r="G27" s="36">
        <v>1167646.1100000001</v>
      </c>
      <c r="H27" s="37">
        <f t="shared" si="0"/>
        <v>2210416.38</v>
      </c>
      <c r="I27" s="43">
        <f t="shared" si="1"/>
        <v>0.39444043721910893</v>
      </c>
      <c r="J27" s="24">
        <f t="shared" si="2"/>
        <v>2210416.38</v>
      </c>
      <c r="L27" s="14"/>
    </row>
    <row r="28" spans="1:12" x14ac:dyDescent="0.35">
      <c r="A28"/>
      <c r="B28" s="39" t="s">
        <v>21</v>
      </c>
      <c r="C28" s="34">
        <v>12411</v>
      </c>
      <c r="D28" s="34">
        <v>12383</v>
      </c>
      <c r="E28" s="35">
        <v>6866</v>
      </c>
      <c r="F28" s="36">
        <v>972443.23</v>
      </c>
      <c r="G28" s="36">
        <v>426172.05</v>
      </c>
      <c r="H28" s="37">
        <f t="shared" si="0"/>
        <v>1398615.28</v>
      </c>
      <c r="I28" s="38">
        <f t="shared" si="1"/>
        <v>0.55446983768069125</v>
      </c>
      <c r="J28" s="24">
        <f t="shared" si="2"/>
        <v>1398615.28</v>
      </c>
      <c r="L28" s="10"/>
    </row>
    <row r="29" spans="1:12" x14ac:dyDescent="0.35">
      <c r="A29"/>
      <c r="B29" s="39" t="s">
        <v>22</v>
      </c>
      <c r="C29" s="34">
        <v>16802</v>
      </c>
      <c r="D29" s="34">
        <v>16705</v>
      </c>
      <c r="E29" s="35">
        <v>9833</v>
      </c>
      <c r="F29" s="36">
        <v>1755657.1</v>
      </c>
      <c r="G29" s="36">
        <v>2922824.09</v>
      </c>
      <c r="H29" s="37">
        <f t="shared" si="0"/>
        <v>4678481.1899999995</v>
      </c>
      <c r="I29" s="38">
        <f t="shared" si="1"/>
        <v>0.58862615983238553</v>
      </c>
      <c r="J29" s="24">
        <f t="shared" si="2"/>
        <v>4678481.1899999995</v>
      </c>
      <c r="L29" s="10"/>
    </row>
    <row r="30" spans="1:12" x14ac:dyDescent="0.35">
      <c r="A30"/>
      <c r="B30" s="39" t="s">
        <v>23</v>
      </c>
      <c r="C30" s="34">
        <v>25962</v>
      </c>
      <c r="D30" s="34">
        <v>25939</v>
      </c>
      <c r="E30" s="35">
        <v>20169</v>
      </c>
      <c r="F30" s="36">
        <v>3493617.29</v>
      </c>
      <c r="G30" s="36">
        <v>6376335.96</v>
      </c>
      <c r="H30" s="37">
        <f t="shared" si="0"/>
        <v>9869953.25</v>
      </c>
      <c r="I30" s="38">
        <f t="shared" si="1"/>
        <v>0.77755503296194917</v>
      </c>
      <c r="J30" s="24">
        <f t="shared" si="2"/>
        <v>9869953.25</v>
      </c>
      <c r="L30" s="10"/>
    </row>
    <row r="31" spans="1:12" s="15" customFormat="1" x14ac:dyDescent="0.35">
      <c r="A31" s="13"/>
      <c r="B31" s="41" t="s">
        <v>24</v>
      </c>
      <c r="C31" s="42">
        <v>2115</v>
      </c>
      <c r="D31" s="42">
        <v>2110</v>
      </c>
      <c r="E31" s="35">
        <v>1172</v>
      </c>
      <c r="F31" s="36">
        <v>165000.59</v>
      </c>
      <c r="G31" s="36">
        <v>107542.3</v>
      </c>
      <c r="H31" s="37">
        <f t="shared" si="0"/>
        <v>272542.89</v>
      </c>
      <c r="I31" s="43">
        <f t="shared" si="1"/>
        <v>0.55545023696682461</v>
      </c>
      <c r="J31" s="24">
        <f t="shared" si="2"/>
        <v>272542.89</v>
      </c>
      <c r="L31" s="14"/>
    </row>
    <row r="32" spans="1:12" x14ac:dyDescent="0.35">
      <c r="A32"/>
      <c r="B32" s="39" t="s">
        <v>25</v>
      </c>
      <c r="C32" s="34">
        <v>9094</v>
      </c>
      <c r="D32" s="34">
        <v>9081</v>
      </c>
      <c r="E32" s="35">
        <v>6041</v>
      </c>
      <c r="F32" s="36">
        <v>1117830.3700000001</v>
      </c>
      <c r="G32" s="36">
        <v>1310177.04</v>
      </c>
      <c r="H32" s="37">
        <f t="shared" si="0"/>
        <v>2428007.41</v>
      </c>
      <c r="I32" s="38">
        <f t="shared" si="1"/>
        <v>0.66523510626582971</v>
      </c>
      <c r="J32" s="24">
        <f t="shared" si="2"/>
        <v>2428007.41</v>
      </c>
      <c r="L32" s="10"/>
    </row>
    <row r="33" spans="1:16" x14ac:dyDescent="0.35">
      <c r="A33"/>
      <c r="B33" s="39" t="s">
        <v>26</v>
      </c>
      <c r="C33" s="34">
        <v>19068</v>
      </c>
      <c r="D33" s="34">
        <v>19034</v>
      </c>
      <c r="E33" s="35">
        <v>13995</v>
      </c>
      <c r="F33" s="36">
        <v>1994145.39</v>
      </c>
      <c r="G33" s="36">
        <v>288661.28999999998</v>
      </c>
      <c r="H33" s="37">
        <f t="shared" si="0"/>
        <v>2282806.6799999997</v>
      </c>
      <c r="I33" s="38">
        <f t="shared" si="1"/>
        <v>0.73526321319743615</v>
      </c>
      <c r="J33" s="24">
        <f t="shared" si="2"/>
        <v>2282806.6799999997</v>
      </c>
      <c r="L33" s="10"/>
    </row>
    <row r="34" spans="1:16" x14ac:dyDescent="0.35">
      <c r="A34"/>
      <c r="B34" s="39" t="s">
        <v>27</v>
      </c>
      <c r="C34" s="34">
        <v>21231</v>
      </c>
      <c r="D34" s="34">
        <v>21213</v>
      </c>
      <c r="E34" s="35">
        <v>14853</v>
      </c>
      <c r="F34" s="36">
        <v>2448910.71</v>
      </c>
      <c r="G34" s="36">
        <v>2016624.99</v>
      </c>
      <c r="H34" s="37">
        <f t="shared" si="0"/>
        <v>4465535.7</v>
      </c>
      <c r="I34" s="38">
        <f t="shared" si="1"/>
        <v>0.70018384952623391</v>
      </c>
      <c r="J34" s="24">
        <f t="shared" si="2"/>
        <v>4465535.7</v>
      </c>
      <c r="L34" s="10"/>
    </row>
    <row r="35" spans="1:16" x14ac:dyDescent="0.35">
      <c r="A35"/>
      <c r="B35" s="39" t="s">
        <v>28</v>
      </c>
      <c r="C35" s="34">
        <v>33729</v>
      </c>
      <c r="D35" s="34">
        <v>33660</v>
      </c>
      <c r="E35" s="35">
        <v>20883</v>
      </c>
      <c r="F35" s="36">
        <v>3071553.47</v>
      </c>
      <c r="G35" s="36">
        <v>4330290.84</v>
      </c>
      <c r="H35" s="37">
        <f t="shared" si="0"/>
        <v>7401844.3100000005</v>
      </c>
      <c r="I35" s="38">
        <f t="shared" si="1"/>
        <v>0.62040998217468801</v>
      </c>
      <c r="J35" s="24">
        <f t="shared" si="2"/>
        <v>7401844.3100000005</v>
      </c>
      <c r="L35" s="10"/>
    </row>
    <row r="36" spans="1:16" x14ac:dyDescent="0.35">
      <c r="A36"/>
      <c r="B36" s="39" t="s">
        <v>29</v>
      </c>
      <c r="C36" s="34">
        <v>23807</v>
      </c>
      <c r="D36" s="34">
        <v>23800</v>
      </c>
      <c r="E36" s="35">
        <v>6232</v>
      </c>
      <c r="F36" s="36">
        <v>1018009.29</v>
      </c>
      <c r="G36" s="36">
        <v>710475.46</v>
      </c>
      <c r="H36" s="37">
        <f t="shared" si="0"/>
        <v>1728484.75</v>
      </c>
      <c r="I36" s="38">
        <f t="shared" si="1"/>
        <v>0.26184873949579834</v>
      </c>
      <c r="J36" s="24">
        <f t="shared" si="2"/>
        <v>1728484.75</v>
      </c>
      <c r="L36" s="10"/>
    </row>
    <row r="37" spans="1:16" x14ac:dyDescent="0.35">
      <c r="A37"/>
      <c r="B37" s="39" t="s">
        <v>30</v>
      </c>
      <c r="C37" s="34">
        <v>23247</v>
      </c>
      <c r="D37" s="34">
        <v>23219</v>
      </c>
      <c r="E37" s="35">
        <v>14243</v>
      </c>
      <c r="F37" s="36">
        <v>1875986.71</v>
      </c>
      <c r="G37" s="36">
        <v>2058118.49</v>
      </c>
      <c r="H37" s="37">
        <f t="shared" si="0"/>
        <v>3934105.2</v>
      </c>
      <c r="I37" s="38">
        <f t="shared" si="1"/>
        <v>0.61342004392954042</v>
      </c>
      <c r="J37" s="24">
        <f t="shared" si="2"/>
        <v>3934105.2</v>
      </c>
      <c r="L37" s="10"/>
    </row>
    <row r="38" spans="1:16" s="17" customFormat="1" x14ac:dyDescent="0.35">
      <c r="A38" s="16"/>
      <c r="B38" s="44" t="s">
        <v>31</v>
      </c>
      <c r="C38" s="45">
        <v>29001</v>
      </c>
      <c r="D38" s="45">
        <v>28994</v>
      </c>
      <c r="E38" s="45">
        <v>7797</v>
      </c>
      <c r="F38" s="46">
        <v>1099312.75</v>
      </c>
      <c r="G38" s="46">
        <v>869311.96</v>
      </c>
      <c r="H38" s="47">
        <f t="shared" si="0"/>
        <v>1968624.71</v>
      </c>
      <c r="I38" s="48">
        <f t="shared" si="1"/>
        <v>0.26891770711181623</v>
      </c>
      <c r="J38" s="24">
        <f t="shared" si="2"/>
        <v>1968624.71</v>
      </c>
      <c r="K38" s="6"/>
      <c r="L38" s="10"/>
      <c r="M38" s="6"/>
      <c r="N38" s="6"/>
      <c r="O38" s="6"/>
      <c r="P38" s="6"/>
    </row>
    <row r="39" spans="1:16" x14ac:dyDescent="0.35">
      <c r="A39"/>
      <c r="B39" s="39" t="s">
        <v>32</v>
      </c>
      <c r="C39" s="34">
        <v>8986</v>
      </c>
      <c r="D39" s="34">
        <v>8976</v>
      </c>
      <c r="E39" s="35">
        <v>5042</v>
      </c>
      <c r="F39" s="36">
        <v>630511.89</v>
      </c>
      <c r="G39" s="36">
        <v>634965.73</v>
      </c>
      <c r="H39" s="37">
        <f t="shared" si="0"/>
        <v>1265477.6200000001</v>
      </c>
      <c r="I39" s="38">
        <f t="shared" si="1"/>
        <v>0.56172014260249559</v>
      </c>
      <c r="J39" s="24">
        <f t="shared" si="2"/>
        <v>1265477.6200000001</v>
      </c>
      <c r="L39" s="10"/>
    </row>
    <row r="40" spans="1:16" x14ac:dyDescent="0.35">
      <c r="A40"/>
      <c r="B40" s="39" t="s">
        <v>33</v>
      </c>
      <c r="C40" s="34">
        <v>13263</v>
      </c>
      <c r="D40" s="34">
        <v>13253</v>
      </c>
      <c r="E40" s="35">
        <v>7807</v>
      </c>
      <c r="F40" s="36">
        <v>1440486.2</v>
      </c>
      <c r="G40" s="36">
        <v>978428.62</v>
      </c>
      <c r="H40" s="37">
        <f t="shared" si="0"/>
        <v>2418914.8199999998</v>
      </c>
      <c r="I40" s="38">
        <f t="shared" si="1"/>
        <v>0.58907417188561084</v>
      </c>
      <c r="J40" s="24">
        <f t="shared" si="2"/>
        <v>2418914.8199999998</v>
      </c>
      <c r="L40" s="10"/>
    </row>
    <row r="41" spans="1:16" x14ac:dyDescent="0.35">
      <c r="A41"/>
      <c r="B41" s="39" t="s">
        <v>34</v>
      </c>
      <c r="C41" s="34">
        <v>22207</v>
      </c>
      <c r="D41" s="34">
        <v>22151</v>
      </c>
      <c r="E41" s="35">
        <v>13682</v>
      </c>
      <c r="F41" s="36">
        <v>2213910.37</v>
      </c>
      <c r="G41" s="36">
        <v>322504.09999999998</v>
      </c>
      <c r="H41" s="37">
        <f t="shared" si="0"/>
        <v>2536414.4700000002</v>
      </c>
      <c r="I41" s="38">
        <f t="shared" si="1"/>
        <v>0.61766963116789309</v>
      </c>
      <c r="J41" s="24">
        <f t="shared" si="2"/>
        <v>2536414.4700000002</v>
      </c>
      <c r="L41" s="10"/>
    </row>
    <row r="42" spans="1:16" x14ac:dyDescent="0.35">
      <c r="A42"/>
      <c r="B42" s="39" t="s">
        <v>35</v>
      </c>
      <c r="C42" s="34">
        <v>18118</v>
      </c>
      <c r="D42" s="34">
        <v>18074</v>
      </c>
      <c r="E42" s="35">
        <v>9267</v>
      </c>
      <c r="F42" s="36">
        <v>1570554.5</v>
      </c>
      <c r="G42" s="36">
        <v>262472.61</v>
      </c>
      <c r="H42" s="37">
        <f t="shared" si="0"/>
        <v>1833027.1099999999</v>
      </c>
      <c r="I42" s="38">
        <f t="shared" si="1"/>
        <v>0.51272546198959834</v>
      </c>
      <c r="J42" s="24">
        <f t="shared" si="2"/>
        <v>1833027.1099999999</v>
      </c>
      <c r="L42" s="10"/>
    </row>
    <row r="43" spans="1:16" s="15" customFormat="1" x14ac:dyDescent="0.35">
      <c r="A43" s="13"/>
      <c r="B43" s="41" t="s">
        <v>36</v>
      </c>
      <c r="C43" s="42">
        <v>44811</v>
      </c>
      <c r="D43" s="42">
        <v>44772</v>
      </c>
      <c r="E43" s="35">
        <v>23783</v>
      </c>
      <c r="F43" s="36">
        <v>3121852.39</v>
      </c>
      <c r="G43" s="36">
        <v>2995004.36</v>
      </c>
      <c r="H43" s="37">
        <f t="shared" si="0"/>
        <v>6116856.75</v>
      </c>
      <c r="I43" s="43">
        <f t="shared" si="1"/>
        <v>0.53120253730009825</v>
      </c>
      <c r="J43" s="24">
        <f t="shared" si="2"/>
        <v>6116856.75</v>
      </c>
      <c r="L43" s="14"/>
    </row>
    <row r="44" spans="1:16" x14ac:dyDescent="0.35">
      <c r="A44"/>
      <c r="B44" s="39" t="s">
        <v>37</v>
      </c>
      <c r="C44" s="34">
        <v>9086</v>
      </c>
      <c r="D44" s="34">
        <v>9065</v>
      </c>
      <c r="E44" s="35">
        <v>3910</v>
      </c>
      <c r="F44" s="36">
        <v>772212.49</v>
      </c>
      <c r="G44" s="36">
        <v>957662.44</v>
      </c>
      <c r="H44" s="37">
        <f t="shared" si="0"/>
        <v>1729874.93</v>
      </c>
      <c r="I44" s="38">
        <f t="shared" si="1"/>
        <v>0.43132928847214563</v>
      </c>
      <c r="J44" s="24">
        <f t="shared" si="2"/>
        <v>1729874.93</v>
      </c>
      <c r="L44" s="10"/>
    </row>
    <row r="45" spans="1:16" x14ac:dyDescent="0.35">
      <c r="A45"/>
      <c r="B45" s="39" t="s">
        <v>38</v>
      </c>
      <c r="C45" s="34">
        <v>17584</v>
      </c>
      <c r="D45" s="34">
        <v>17549</v>
      </c>
      <c r="E45" s="35">
        <v>6852</v>
      </c>
      <c r="F45" s="36">
        <v>1276265.75</v>
      </c>
      <c r="G45" s="36">
        <v>457933.31</v>
      </c>
      <c r="H45" s="37">
        <f t="shared" si="0"/>
        <v>1734199.06</v>
      </c>
      <c r="I45" s="38">
        <f t="shared" si="1"/>
        <v>0.39044959826770759</v>
      </c>
      <c r="J45" s="24">
        <f t="shared" si="2"/>
        <v>1734199.06</v>
      </c>
      <c r="L45" s="10"/>
    </row>
    <row r="46" spans="1:16" x14ac:dyDescent="0.35">
      <c r="A46"/>
      <c r="B46" s="39" t="s">
        <v>39</v>
      </c>
      <c r="C46" s="34">
        <v>15019</v>
      </c>
      <c r="D46" s="34">
        <v>14956</v>
      </c>
      <c r="E46" s="35">
        <v>8075</v>
      </c>
      <c r="F46" s="36">
        <v>1372839.14</v>
      </c>
      <c r="G46" s="36">
        <v>792216.04</v>
      </c>
      <c r="H46" s="37">
        <f t="shared" si="0"/>
        <v>2165055.1799999997</v>
      </c>
      <c r="I46" s="38">
        <f t="shared" si="1"/>
        <v>0.53991709013105105</v>
      </c>
      <c r="J46" s="24">
        <f t="shared" si="2"/>
        <v>2165055.1799999997</v>
      </c>
      <c r="L46" s="10"/>
    </row>
    <row r="47" spans="1:16" x14ac:dyDescent="0.35">
      <c r="A47"/>
      <c r="B47" s="39" t="s">
        <v>40</v>
      </c>
      <c r="C47" s="34">
        <v>18414</v>
      </c>
      <c r="D47" s="34">
        <v>18186</v>
      </c>
      <c r="E47" s="35">
        <v>15687</v>
      </c>
      <c r="F47" s="36">
        <v>1724423.11</v>
      </c>
      <c r="G47" s="36">
        <v>920348.34</v>
      </c>
      <c r="H47" s="37">
        <f t="shared" si="0"/>
        <v>2644771.4500000002</v>
      </c>
      <c r="I47" s="38">
        <f t="shared" si="1"/>
        <v>0.8625866050808314</v>
      </c>
      <c r="J47" s="24">
        <f t="shared" si="2"/>
        <v>2644771.4500000002</v>
      </c>
      <c r="L47" s="10"/>
    </row>
    <row r="48" spans="1:16" x14ac:dyDescent="0.35">
      <c r="A48"/>
      <c r="B48" s="39" t="s">
        <v>41</v>
      </c>
      <c r="C48" s="34">
        <v>20566</v>
      </c>
      <c r="D48" s="34">
        <v>20539</v>
      </c>
      <c r="E48" s="35">
        <v>13445</v>
      </c>
      <c r="F48" s="36">
        <v>1811208.55</v>
      </c>
      <c r="G48" s="36">
        <v>1396991.3</v>
      </c>
      <c r="H48" s="37">
        <f t="shared" si="0"/>
        <v>3208199.85</v>
      </c>
      <c r="I48" s="38">
        <f t="shared" si="1"/>
        <v>0.65460830614927701</v>
      </c>
      <c r="J48" s="24">
        <f t="shared" si="2"/>
        <v>3208199.85</v>
      </c>
      <c r="L48" s="10"/>
    </row>
    <row r="49" spans="1:12" ht="18.75" thickBot="1" x14ac:dyDescent="0.4">
      <c r="A49"/>
      <c r="B49" s="49" t="s">
        <v>42</v>
      </c>
      <c r="C49" s="50">
        <v>17960</v>
      </c>
      <c r="D49" s="50">
        <v>17954</v>
      </c>
      <c r="E49" s="35">
        <v>4217</v>
      </c>
      <c r="F49" s="36">
        <v>599775.28</v>
      </c>
      <c r="G49" s="36">
        <v>151791.48000000001</v>
      </c>
      <c r="H49" s="37">
        <f t="shared" si="0"/>
        <v>751566.76</v>
      </c>
      <c r="I49" s="38">
        <f t="shared" si="1"/>
        <v>0.23487802161078311</v>
      </c>
      <c r="J49" s="24">
        <f t="shared" si="2"/>
        <v>751566.76</v>
      </c>
      <c r="L49" s="10"/>
    </row>
    <row r="50" spans="1:12" ht="31.5" customHeight="1" thickBot="1" x14ac:dyDescent="0.4">
      <c r="A50" s="12"/>
      <c r="B50" s="27" t="s">
        <v>43</v>
      </c>
      <c r="C50" s="51">
        <f t="shared" ref="C50:G50" si="3">SUM(C8:C49)</f>
        <v>815713</v>
      </c>
      <c r="D50" s="51">
        <f t="shared" si="3"/>
        <v>813947</v>
      </c>
      <c r="E50" s="52">
        <f t="shared" si="3"/>
        <v>444693</v>
      </c>
      <c r="F50" s="53">
        <f t="shared" si="3"/>
        <v>75178861.670000002</v>
      </c>
      <c r="G50" s="53">
        <f t="shared" si="3"/>
        <v>62488653.899999991</v>
      </c>
      <c r="H50" s="54">
        <f t="shared" si="0"/>
        <v>137667515.57000002</v>
      </c>
      <c r="I50" s="55">
        <f t="shared" si="1"/>
        <v>0.54634146940771333</v>
      </c>
      <c r="J50" s="24">
        <f>SUM(J8:J49)</f>
        <v>137667515.57000002</v>
      </c>
    </row>
    <row r="51" spans="1:12" ht="15.75" customHeight="1" x14ac:dyDescent="0.35"/>
  </sheetData>
  <mergeCells count="1">
    <mergeCell ref="B3:I4"/>
  </mergeCells>
  <pageMargins left="0.7" right="0.7" top="0.75" bottom="0.75" header="0.3" footer="0.3"/>
  <pageSetup paperSize="9" scale="73" fitToHeight="0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78" zoomScaleNormal="78" workbookViewId="0">
      <selection activeCell="I24" sqref="I24"/>
    </sheetView>
  </sheetViews>
  <sheetFormatPr defaultRowHeight="15" x14ac:dyDescent="0.25"/>
  <cols>
    <col min="2" max="2" width="13.140625" customWidth="1"/>
    <col min="3" max="3" width="13" customWidth="1"/>
    <col min="4" max="4" width="11.85546875" customWidth="1"/>
    <col min="5" max="5" width="13.5703125" customWidth="1"/>
    <col min="6" max="6" width="13.85546875" customWidth="1"/>
    <col min="7" max="7" width="18.7109375" customWidth="1"/>
    <col min="8" max="8" width="21" customWidth="1"/>
    <col min="9" max="9" width="18.7109375" bestFit="1" customWidth="1"/>
    <col min="10" max="10" width="26" customWidth="1"/>
    <col min="11" max="11" width="21.85546875" customWidth="1"/>
  </cols>
  <sheetData>
    <row r="1" spans="1:14" ht="15.75" thickBot="1" x14ac:dyDescent="0.3"/>
    <row r="2" spans="1:14" s="6" customFormat="1" ht="18" customHeight="1" x14ac:dyDescent="0.35">
      <c r="B2" s="69" t="s">
        <v>52</v>
      </c>
      <c r="C2" s="70"/>
      <c r="D2" s="70"/>
      <c r="E2" s="70"/>
      <c r="F2" s="70"/>
      <c r="G2" s="70"/>
      <c r="H2" s="70"/>
      <c r="I2" s="70"/>
      <c r="J2" s="70"/>
      <c r="K2" s="71"/>
    </row>
    <row r="3" spans="1:14" s="6" customFormat="1" ht="42" customHeight="1" thickBot="1" x14ac:dyDescent="0.4">
      <c r="B3" s="72"/>
      <c r="C3" s="73"/>
      <c r="D3" s="73"/>
      <c r="E3" s="73"/>
      <c r="F3" s="73"/>
      <c r="G3" s="73"/>
      <c r="H3" s="73"/>
      <c r="I3" s="73"/>
      <c r="J3" s="73"/>
      <c r="K3" s="74"/>
    </row>
    <row r="4" spans="1:14" s="6" customFormat="1" ht="14.25" customHeight="1" x14ac:dyDescent="0.35">
      <c r="B4" s="7"/>
      <c r="C4" s="7"/>
      <c r="D4" s="7"/>
      <c r="E4" s="7"/>
      <c r="F4" s="8"/>
      <c r="G4" s="8"/>
      <c r="H4" s="8"/>
      <c r="I4" s="8"/>
      <c r="J4" s="8"/>
      <c r="K4" s="7"/>
    </row>
    <row r="5" spans="1:14" s="6" customFormat="1" ht="18.75" thickBot="1" x14ac:dyDescent="0.4">
      <c r="B5" s="7"/>
      <c r="C5" s="7"/>
      <c r="D5" s="7"/>
      <c r="E5" s="7"/>
      <c r="F5" s="8"/>
      <c r="G5" s="8"/>
      <c r="H5" s="8"/>
      <c r="I5" s="8"/>
      <c r="J5" s="9"/>
      <c r="K5" s="7"/>
    </row>
    <row r="6" spans="1:14" s="6" customFormat="1" ht="151.5" customHeight="1" thickBot="1" x14ac:dyDescent="0.4">
      <c r="B6" s="1" t="s">
        <v>0</v>
      </c>
      <c r="C6" s="2" t="s">
        <v>47</v>
      </c>
      <c r="D6" s="2" t="s">
        <v>48</v>
      </c>
      <c r="E6" s="3" t="s">
        <v>44</v>
      </c>
      <c r="F6" s="3" t="s">
        <v>45</v>
      </c>
      <c r="G6" s="4" t="s">
        <v>46</v>
      </c>
      <c r="H6" s="4" t="s">
        <v>51</v>
      </c>
      <c r="I6" s="4" t="s">
        <v>50</v>
      </c>
      <c r="J6" s="4" t="s">
        <v>53</v>
      </c>
      <c r="K6" s="5" t="s">
        <v>49</v>
      </c>
    </row>
    <row r="7" spans="1:14" s="6" customFormat="1" ht="41.25" customHeight="1" thickBot="1" x14ac:dyDescent="0.4">
      <c r="A7" s="18"/>
      <c r="B7" s="19" t="s">
        <v>41</v>
      </c>
      <c r="C7" s="20">
        <v>21051</v>
      </c>
      <c r="D7" s="20">
        <v>20958</v>
      </c>
      <c r="E7" s="20">
        <v>18947</v>
      </c>
      <c r="F7" s="21">
        <v>20933</v>
      </c>
      <c r="G7" s="22">
        <v>12767905.119999999</v>
      </c>
      <c r="H7" s="22">
        <v>14088920.027256953</v>
      </c>
      <c r="I7" s="22">
        <v>968830.66</v>
      </c>
      <c r="J7" s="22">
        <v>48647956.987256952</v>
      </c>
      <c r="K7" s="23">
        <f t="shared" ref="K7" si="0">F7/D7</f>
        <v>0.99880713808569521</v>
      </c>
      <c r="L7" s="18"/>
      <c r="N7" s="10"/>
    </row>
  </sheetData>
  <mergeCells count="1">
    <mergeCell ref="B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C2021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Marin</dc:creator>
  <cp:lastModifiedBy>Isabela Dima</cp:lastModifiedBy>
  <cp:lastPrinted>2021-12-13T15:51:44Z</cp:lastPrinted>
  <dcterms:created xsi:type="dcterms:W3CDTF">2020-04-29T09:13:04Z</dcterms:created>
  <dcterms:modified xsi:type="dcterms:W3CDTF">2021-12-14T08:59:14Z</dcterms:modified>
</cp:coreProperties>
</file>